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Other\Electric Vehicles\SB350 Rate Design\TURN Data Request\DR4\"/>
    </mc:Choice>
  </mc:AlternateContent>
  <bookViews>
    <workbookView xWindow="0" yWindow="0" windowWidth="28800" windowHeight="12210"/>
  </bookViews>
  <sheets>
    <sheet name="Comm GIR Transition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7" i="2"/>
  <c r="E8" i="2"/>
  <c r="E9" i="2"/>
  <c r="E10" i="2"/>
  <c r="E11" i="2"/>
  <c r="E12" i="2"/>
  <c r="E13" i="2"/>
  <c r="E7" i="2"/>
  <c r="D8" i="2"/>
  <c r="D9" i="2"/>
  <c r="D10" i="2"/>
  <c r="D11" i="2"/>
  <c r="D12" i="2"/>
  <c r="D13" i="2"/>
  <c r="D7" i="2"/>
  <c r="C8" i="2"/>
  <c r="C9" i="2"/>
  <c r="C10" i="2"/>
  <c r="C11" i="2"/>
  <c r="C12" i="2"/>
  <c r="C13" i="2"/>
  <c r="C7" i="2"/>
  <c r="S13" i="2"/>
  <c r="S12" i="2"/>
  <c r="S11" i="2"/>
  <c r="S10" i="2"/>
  <c r="S9" i="2"/>
  <c r="S8" i="2"/>
  <c r="S7" i="2"/>
  <c r="Q13" i="2"/>
  <c r="Q12" i="2"/>
  <c r="Q11" i="2"/>
  <c r="Q10" i="2"/>
  <c r="Q9" i="2"/>
  <c r="Q8" i="2"/>
  <c r="Q7" i="2"/>
  <c r="O13" i="2"/>
  <c r="O12" i="2"/>
  <c r="O11" i="2"/>
  <c r="O10" i="2"/>
  <c r="O9" i="2"/>
  <c r="O8" i="2"/>
  <c r="O7" i="2"/>
  <c r="M8" i="2"/>
  <c r="M9" i="2"/>
  <c r="M10" i="2"/>
  <c r="M11" i="2"/>
  <c r="N11" i="2" s="1"/>
  <c r="M12" i="2"/>
  <c r="M13" i="2"/>
  <c r="M7" i="2"/>
  <c r="N7" i="2" s="1"/>
  <c r="T13" i="2"/>
  <c r="T12" i="2"/>
  <c r="T11" i="2"/>
  <c r="T10" i="2"/>
  <c r="T9" i="2"/>
  <c r="T8" i="2"/>
  <c r="T7" i="2"/>
  <c r="R13" i="2"/>
  <c r="R12" i="2"/>
  <c r="R11" i="2"/>
  <c r="R10" i="2"/>
  <c r="R9" i="2"/>
  <c r="R8" i="2"/>
  <c r="R7" i="2"/>
  <c r="P13" i="2"/>
  <c r="P12" i="2"/>
  <c r="P11" i="2"/>
  <c r="P10" i="2"/>
  <c r="P9" i="2"/>
  <c r="P8" i="2"/>
  <c r="P7" i="2"/>
  <c r="N13" i="2"/>
  <c r="N12" i="2"/>
  <c r="N10" i="2"/>
  <c r="N9" i="2"/>
  <c r="N8" i="2"/>
  <c r="L8" i="2"/>
  <c r="L9" i="2"/>
  <c r="L10" i="2"/>
  <c r="L11" i="2"/>
  <c r="L12" i="2"/>
  <c r="L13" i="2"/>
  <c r="L7" i="2"/>
  <c r="I13" i="2" l="1"/>
  <c r="I12" i="2"/>
  <c r="J12" i="2" s="1"/>
  <c r="J11" i="2"/>
  <c r="I11" i="2"/>
  <c r="I10" i="2"/>
  <c r="J10" i="2"/>
  <c r="I9" i="2"/>
  <c r="I8" i="2"/>
  <c r="J8" i="2" s="1"/>
  <c r="J7" i="2"/>
  <c r="I7" i="2"/>
  <c r="J9" i="2" l="1"/>
  <c r="J13" i="2"/>
</calcChain>
</file>

<file path=xl/sharedStrings.xml><?xml version="1.0" encoding="utf-8"?>
<sst xmlns="http://schemas.openxmlformats.org/spreadsheetml/2006/main" count="51" uniqueCount="35">
  <si>
    <t>Grid Integration Charge</t>
  </si>
  <si>
    <t>GIC Transition Calculation</t>
  </si>
  <si>
    <t>Year 1</t>
  </si>
  <si>
    <t>Year 2</t>
  </si>
  <si>
    <t>Year 3</t>
  </si>
  <si>
    <t>Year 4</t>
  </si>
  <si>
    <t>Year 5</t>
  </si>
  <si>
    <t>(kW)</t>
  </si>
  <si>
    <t>($/Mo.)</t>
  </si>
  <si>
    <t>(%)</t>
  </si>
  <si>
    <t>Hourly Base Rate</t>
  </si>
  <si>
    <t>(¢/kWh)</t>
  </si>
  <si>
    <t>+</t>
  </si>
  <si>
    <t>CAISO Day Ahead Hourly Price</t>
  </si>
  <si>
    <t>Dynamic Adders</t>
  </si>
  <si>
    <t>System Top 150 Hours</t>
  </si>
  <si>
    <t>Circuit Top 200 Hours</t>
  </si>
  <si>
    <t>Commercial GIR</t>
  </si>
  <si>
    <t>500+</t>
  </si>
  <si>
    <t>Base Rate</t>
  </si>
  <si>
    <t>0-20</t>
  </si>
  <si>
    <t>20-50</t>
  </si>
  <si>
    <t>50-100</t>
  </si>
  <si>
    <t>100-200</t>
  </si>
  <si>
    <t>200-300</t>
  </si>
  <si>
    <t>300-400</t>
  </si>
  <si>
    <t>400-500</t>
  </si>
  <si>
    <t>up to 160K</t>
  </si>
  <si>
    <t>Per Testimony of Cynthia Fang, page CF-24, "Year 1 provides a 25% reduction in the GIC and will be phased out by Year 5, at which time the GIC will have reached cost-based levels."</t>
  </si>
  <si>
    <t>Incremental Transition</t>
  </si>
  <si>
    <t>Year 1 Transition</t>
  </si>
  <si>
    <t>Year 2 Transition</t>
  </si>
  <si>
    <t>Year 3 Transition</t>
  </si>
  <si>
    <t>Year 4 Transition</t>
  </si>
  <si>
    <t>Year 5 Transition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</si>
</sst>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0" fontId="0" fillId="0" borderId="0" xfId="1" applyNumberFormat="1" applyFont="1" applyAlignment="1">
      <alignment horizontal="center"/>
    </xf>
    <xf numFmtId="39" fontId="0" fillId="0" borderId="0" xfId="0" applyNumberFormat="1" applyAlignment="1">
      <alignment horizontal="center"/>
    </xf>
    <xf numFmtId="0" fontId="0" fillId="0" borderId="7" xfId="0" applyBorder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0" fillId="0" borderId="8" xfId="0" applyBorder="1"/>
    <xf numFmtId="164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9" xfId="0" quotePrefix="1" applyFill="1" applyBorder="1" applyAlignment="1">
      <alignment horizontal="center"/>
    </xf>
    <xf numFmtId="0" fontId="0" fillId="0" borderId="10" xfId="0" applyFill="1" applyBorder="1"/>
    <xf numFmtId="0" fontId="0" fillId="0" borderId="11" xfId="0" applyNumberFormat="1" applyFill="1" applyBorder="1" applyAlignment="1">
      <alignment horizontal="right"/>
    </xf>
    <xf numFmtId="10" fontId="0" fillId="5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5" borderId="0" xfId="0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0" fillId="0" borderId="0" xfId="0" quotePrefix="1" applyFont="1" applyBorder="1" applyAlignment="1">
      <alignment horizontal="center"/>
    </xf>
    <xf numFmtId="10" fontId="0" fillId="0" borderId="0" xfId="1" applyNumberFormat="1" applyFont="1" applyFill="1" applyAlignment="1">
      <alignment horizontal="center"/>
    </xf>
    <xf numFmtId="39" fontId="0" fillId="0" borderId="0" xfId="0" applyNumberFormat="1" applyFill="1" applyBorder="1"/>
    <xf numFmtId="39" fontId="0" fillId="0" borderId="8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14</xdr:row>
      <xdr:rowOff>57150</xdr:rowOff>
    </xdr:from>
    <xdr:to>
      <xdr:col>4</xdr:col>
      <xdr:colOff>140970</xdr:colOff>
      <xdr:row>15</xdr:row>
      <xdr:rowOff>140970</xdr:rowOff>
    </xdr:to>
    <xdr:sp macro="" textlink="">
      <xdr:nvSpPr>
        <xdr:cNvPr id="2" name="Plus 1">
          <a:extLst>
            <a:ext uri="{FF2B5EF4-FFF2-40B4-BE49-F238E27FC236}">
              <a16:creationId xmlns:a16="http://schemas.microsoft.com/office/drawing/2014/main" id="{9AAE8607-1916-4A35-B96F-F604F7B13672}"/>
            </a:ext>
          </a:extLst>
        </xdr:cNvPr>
        <xdr:cNvSpPr/>
      </xdr:nvSpPr>
      <xdr:spPr>
        <a:xfrm>
          <a:off x="2362200" y="2733675"/>
          <a:ext cx="274320" cy="274320"/>
        </a:xfrm>
        <a:prstGeom prst="mathPlus">
          <a:avLst>
            <a:gd name="adj1" fmla="val 11616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514350</xdr:colOff>
      <xdr:row>21</xdr:row>
      <xdr:rowOff>47625</xdr:rowOff>
    </xdr:from>
    <xdr:to>
      <xdr:col>4</xdr:col>
      <xdr:colOff>150495</xdr:colOff>
      <xdr:row>22</xdr:row>
      <xdr:rowOff>131445</xdr:rowOff>
    </xdr:to>
    <xdr:sp macro="" textlink="">
      <xdr:nvSpPr>
        <xdr:cNvPr id="3" name="Plus 2">
          <a:extLst>
            <a:ext uri="{FF2B5EF4-FFF2-40B4-BE49-F238E27FC236}">
              <a16:creationId xmlns:a16="http://schemas.microsoft.com/office/drawing/2014/main" id="{3DDB1288-CEA3-4867-B007-15AACBAA4DE0}"/>
            </a:ext>
          </a:extLst>
        </xdr:cNvPr>
        <xdr:cNvSpPr/>
      </xdr:nvSpPr>
      <xdr:spPr>
        <a:xfrm>
          <a:off x="2371725" y="4067175"/>
          <a:ext cx="274320" cy="274320"/>
        </a:xfrm>
        <a:prstGeom prst="mathPlus">
          <a:avLst>
            <a:gd name="adj1" fmla="val 11616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31"/>
  <sheetViews>
    <sheetView showGridLines="0" tabSelected="1" zoomScaleNormal="100" workbookViewId="0">
      <selection activeCell="M19" sqref="M19"/>
    </sheetView>
  </sheetViews>
  <sheetFormatPr defaultRowHeight="15" x14ac:dyDescent="0.25"/>
  <cols>
    <col min="3" max="6" width="9.5703125" customWidth="1"/>
    <col min="7" max="7" width="10.140625" customWidth="1"/>
    <col min="8" max="8" width="3.7109375" customWidth="1"/>
    <col min="9" max="20" width="10.7109375" customWidth="1"/>
  </cols>
  <sheetData>
    <row r="2" spans="2:20" x14ac:dyDescent="0.25">
      <c r="B2" s="29" t="s">
        <v>17</v>
      </c>
      <c r="C2" s="29"/>
      <c r="D2" s="29"/>
      <c r="E2" s="29"/>
      <c r="F2" s="29"/>
      <c r="G2" s="29"/>
    </row>
    <row r="4" spans="2:20" ht="15.75" x14ac:dyDescent="0.25">
      <c r="B4" s="30" t="s">
        <v>0</v>
      </c>
      <c r="C4" s="31"/>
      <c r="D4" s="31"/>
      <c r="E4" s="31"/>
      <c r="F4" s="31"/>
      <c r="G4" s="32"/>
      <c r="I4" s="29" t="s">
        <v>1</v>
      </c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2:20" x14ac:dyDescent="0.25">
      <c r="B5" s="1"/>
      <c r="C5" s="2" t="s">
        <v>2</v>
      </c>
      <c r="D5" s="2" t="s">
        <v>3</v>
      </c>
      <c r="E5" s="2" t="s">
        <v>4</v>
      </c>
      <c r="F5" s="2" t="s">
        <v>5</v>
      </c>
      <c r="G5" s="3" t="s">
        <v>6</v>
      </c>
      <c r="I5" s="34" t="s">
        <v>29</v>
      </c>
      <c r="J5" s="34"/>
      <c r="K5" s="34" t="s">
        <v>30</v>
      </c>
      <c r="L5" s="34"/>
      <c r="M5" s="34" t="s">
        <v>31</v>
      </c>
      <c r="N5" s="34"/>
      <c r="O5" s="34" t="s">
        <v>32</v>
      </c>
      <c r="P5" s="34"/>
      <c r="Q5" s="34" t="s">
        <v>33</v>
      </c>
      <c r="R5" s="34"/>
      <c r="S5" s="34" t="s">
        <v>34</v>
      </c>
      <c r="T5" s="34"/>
    </row>
    <row r="6" spans="2:20" x14ac:dyDescent="0.25">
      <c r="B6" s="4" t="s">
        <v>7</v>
      </c>
      <c r="C6" s="5" t="s">
        <v>8</v>
      </c>
      <c r="D6" s="5" t="s">
        <v>8</v>
      </c>
      <c r="E6" s="5" t="s">
        <v>8</v>
      </c>
      <c r="F6" s="5" t="s">
        <v>8</v>
      </c>
      <c r="G6" s="6" t="s">
        <v>8</v>
      </c>
      <c r="I6" s="5" t="s">
        <v>9</v>
      </c>
      <c r="J6" s="5" t="s">
        <v>8</v>
      </c>
      <c r="K6" s="5" t="s">
        <v>9</v>
      </c>
      <c r="L6" s="5" t="s">
        <v>8</v>
      </c>
      <c r="M6" s="22" t="s">
        <v>9</v>
      </c>
      <c r="N6" s="22" t="s">
        <v>8</v>
      </c>
      <c r="O6" s="22" t="s">
        <v>9</v>
      </c>
      <c r="P6" s="22" t="s">
        <v>8</v>
      </c>
      <c r="Q6" s="22" t="s">
        <v>9</v>
      </c>
      <c r="R6" s="22" t="s">
        <v>8</v>
      </c>
      <c r="S6" s="22" t="s">
        <v>9</v>
      </c>
      <c r="T6" s="22" t="s">
        <v>8</v>
      </c>
    </row>
    <row r="7" spans="2:20" x14ac:dyDescent="0.25">
      <c r="B7" s="7" t="s">
        <v>20</v>
      </c>
      <c r="C7" s="40">
        <f>$G7-L7</f>
        <v>391.77586251549837</v>
      </c>
      <c r="D7" s="40">
        <f>$G7-N7</f>
        <v>424.42385105845659</v>
      </c>
      <c r="E7" s="40">
        <f>$G7-P7</f>
        <v>457.07183960141481</v>
      </c>
      <c r="F7" s="40">
        <f>$G7-R7</f>
        <v>489.71982814437303</v>
      </c>
      <c r="G7" s="41">
        <v>522.36781668733124</v>
      </c>
      <c r="I7" s="8">
        <f>K7/4</f>
        <v>6.2500000000000028E-2</v>
      </c>
      <c r="J7" s="9">
        <f t="shared" ref="J7:J13" si="0">G7*I7</f>
        <v>32.647988542958217</v>
      </c>
      <c r="K7" s="21">
        <v>0.25000000000000011</v>
      </c>
      <c r="L7" s="9">
        <f>$G7*K7</f>
        <v>130.59195417183287</v>
      </c>
      <c r="M7" s="39">
        <f>K7-$I7</f>
        <v>0.18750000000000008</v>
      </c>
      <c r="N7" s="9">
        <f>$G7*M7</f>
        <v>97.943965628874651</v>
      </c>
      <c r="O7" s="39">
        <f>M7-$I7</f>
        <v>0.12500000000000006</v>
      </c>
      <c r="P7" s="9">
        <f>$G7*O7</f>
        <v>65.295977085916434</v>
      </c>
      <c r="Q7" s="39">
        <f>O7-$I7</f>
        <v>6.2500000000000028E-2</v>
      </c>
      <c r="R7" s="9">
        <f>$G7*Q7</f>
        <v>32.647988542958217</v>
      </c>
      <c r="S7" s="39">
        <f>Q7-$I7</f>
        <v>0</v>
      </c>
      <c r="T7" s="9">
        <f>$G7*S7</f>
        <v>0</v>
      </c>
    </row>
    <row r="8" spans="2:20" x14ac:dyDescent="0.25">
      <c r="B8" s="7" t="s">
        <v>21</v>
      </c>
      <c r="C8" s="40">
        <f t="shared" ref="C8:C13" si="1">$G8-L8</f>
        <v>661.91544823508139</v>
      </c>
      <c r="D8" s="40">
        <f t="shared" ref="D8:D13" si="2">$G8-N8</f>
        <v>717.07506892133813</v>
      </c>
      <c r="E8" s="40">
        <f t="shared" ref="E8:E13" si="3">$G8-P8</f>
        <v>772.23468960759487</v>
      </c>
      <c r="F8" s="40">
        <f t="shared" ref="F8:F13" si="4">$G8-R8</f>
        <v>827.39431029385162</v>
      </c>
      <c r="G8" s="41">
        <v>882.55393098010836</v>
      </c>
      <c r="I8" s="8">
        <f t="shared" ref="I8:I13" si="5">K8/4</f>
        <v>6.2499999999999965E-2</v>
      </c>
      <c r="J8" s="9">
        <f t="shared" si="0"/>
        <v>55.159620686256744</v>
      </c>
      <c r="K8" s="21">
        <v>0.24999999999999986</v>
      </c>
      <c r="L8" s="9">
        <f t="shared" ref="L8:N13" si="6">$G8*K8</f>
        <v>220.63848274502698</v>
      </c>
      <c r="M8" s="39">
        <f t="shared" ref="M8:S13" si="7">K8-$I8</f>
        <v>0.18749999999999989</v>
      </c>
      <c r="N8" s="9">
        <f t="shared" si="6"/>
        <v>165.47886205877023</v>
      </c>
      <c r="O8" s="39">
        <f t="shared" si="7"/>
        <v>0.12499999999999992</v>
      </c>
      <c r="P8" s="9">
        <f t="shared" ref="P8" si="8">$G8*O8</f>
        <v>110.31924137251347</v>
      </c>
      <c r="Q8" s="39">
        <f t="shared" si="7"/>
        <v>6.2499999999999951E-2</v>
      </c>
      <c r="R8" s="9">
        <f t="shared" ref="R8" si="9">$G8*Q8</f>
        <v>55.15962068625673</v>
      </c>
      <c r="S8" s="39">
        <f t="shared" si="7"/>
        <v>0</v>
      </c>
      <c r="T8" s="9">
        <f t="shared" ref="T8" si="10">$G8*S8</f>
        <v>0</v>
      </c>
    </row>
    <row r="9" spans="2:20" x14ac:dyDescent="0.25">
      <c r="B9" s="7" t="s">
        <v>22</v>
      </c>
      <c r="C9" s="40">
        <f t="shared" si="1"/>
        <v>1094.1387853864139</v>
      </c>
      <c r="D9" s="40">
        <f t="shared" si="2"/>
        <v>1185.3170175019484</v>
      </c>
      <c r="E9" s="40">
        <f t="shared" si="3"/>
        <v>1276.4952496174828</v>
      </c>
      <c r="F9" s="40">
        <f t="shared" si="4"/>
        <v>1367.6734817330173</v>
      </c>
      <c r="G9" s="41">
        <v>1458.8517138485518</v>
      </c>
      <c r="I9" s="8">
        <f t="shared" si="5"/>
        <v>6.2499999999999979E-2</v>
      </c>
      <c r="J9" s="9">
        <f t="shared" si="0"/>
        <v>91.178232115534456</v>
      </c>
      <c r="K9" s="21">
        <v>0.24999999999999992</v>
      </c>
      <c r="L9" s="9">
        <f t="shared" si="6"/>
        <v>364.71292846213782</v>
      </c>
      <c r="M9" s="39">
        <f t="shared" si="7"/>
        <v>0.18749999999999994</v>
      </c>
      <c r="N9" s="9">
        <f t="shared" si="6"/>
        <v>273.53469634660337</v>
      </c>
      <c r="O9" s="39">
        <f t="shared" si="7"/>
        <v>0.12499999999999997</v>
      </c>
      <c r="P9" s="9">
        <f t="shared" ref="P9" si="11">$G9*O9</f>
        <v>182.35646423106894</v>
      </c>
      <c r="Q9" s="39">
        <f t="shared" si="7"/>
        <v>6.2499999999999993E-2</v>
      </c>
      <c r="R9" s="9">
        <f t="shared" ref="R9" si="12">$G9*Q9</f>
        <v>91.17823211553447</v>
      </c>
      <c r="S9" s="39">
        <f t="shared" si="7"/>
        <v>0</v>
      </c>
      <c r="T9" s="9">
        <f t="shared" ref="T9" si="13">$G9*S9</f>
        <v>0</v>
      </c>
    </row>
    <row r="10" spans="2:20" x14ac:dyDescent="0.25">
      <c r="B10" s="7" t="s">
        <v>23</v>
      </c>
      <c r="C10" s="40">
        <f t="shared" si="1"/>
        <v>1904.5575425451625</v>
      </c>
      <c r="D10" s="40">
        <f t="shared" si="2"/>
        <v>2063.2706710905927</v>
      </c>
      <c r="E10" s="40">
        <f t="shared" si="3"/>
        <v>2221.9837996360229</v>
      </c>
      <c r="F10" s="40">
        <f t="shared" si="4"/>
        <v>2380.6969281814531</v>
      </c>
      <c r="G10" s="41">
        <v>2539.4100567268833</v>
      </c>
      <c r="I10" s="8">
        <f t="shared" si="5"/>
        <v>6.25E-2</v>
      </c>
      <c r="J10" s="9">
        <f t="shared" si="0"/>
        <v>158.71312854543021</v>
      </c>
      <c r="K10" s="21">
        <v>0.25</v>
      </c>
      <c r="L10" s="9">
        <f t="shared" si="6"/>
        <v>634.85251418172084</v>
      </c>
      <c r="M10" s="39">
        <f t="shared" si="7"/>
        <v>0.1875</v>
      </c>
      <c r="N10" s="9">
        <f t="shared" si="6"/>
        <v>476.13938563629063</v>
      </c>
      <c r="O10" s="39">
        <f t="shared" si="7"/>
        <v>0.125</v>
      </c>
      <c r="P10" s="9">
        <f t="shared" ref="P10" si="14">$G10*O10</f>
        <v>317.42625709086042</v>
      </c>
      <c r="Q10" s="39">
        <f t="shared" si="7"/>
        <v>6.25E-2</v>
      </c>
      <c r="R10" s="9">
        <f t="shared" ref="R10" si="15">$G10*Q10</f>
        <v>158.71312854543021</v>
      </c>
      <c r="S10" s="39">
        <f t="shared" si="7"/>
        <v>0</v>
      </c>
      <c r="T10" s="9">
        <f t="shared" ref="T10" si="16">$G10*S10</f>
        <v>0</v>
      </c>
    </row>
    <row r="11" spans="2:20" x14ac:dyDescent="0.25">
      <c r="B11" s="7" t="s">
        <v>24</v>
      </c>
      <c r="C11" s="40">
        <f t="shared" si="1"/>
        <v>2985.1158854234927</v>
      </c>
      <c r="D11" s="40">
        <f t="shared" si="2"/>
        <v>3233.8755425421173</v>
      </c>
      <c r="E11" s="40">
        <f t="shared" si="3"/>
        <v>3482.6351996607418</v>
      </c>
      <c r="F11" s="40">
        <f t="shared" si="4"/>
        <v>3731.3948567793664</v>
      </c>
      <c r="G11" s="41">
        <v>3980.1545138979909</v>
      </c>
      <c r="I11" s="8">
        <f t="shared" si="5"/>
        <v>6.2500000000000028E-2</v>
      </c>
      <c r="J11" s="9">
        <f t="shared" si="0"/>
        <v>248.75965711862455</v>
      </c>
      <c r="K11" s="21">
        <v>0.25000000000000011</v>
      </c>
      <c r="L11" s="9">
        <f t="shared" si="6"/>
        <v>995.03862847449818</v>
      </c>
      <c r="M11" s="39">
        <f t="shared" si="7"/>
        <v>0.18750000000000008</v>
      </c>
      <c r="N11" s="9">
        <f t="shared" si="6"/>
        <v>746.27897135587364</v>
      </c>
      <c r="O11" s="39">
        <f t="shared" si="7"/>
        <v>0.12500000000000006</v>
      </c>
      <c r="P11" s="9">
        <f t="shared" ref="P11" si="17">$G11*O11</f>
        <v>497.51931423724909</v>
      </c>
      <c r="Q11" s="39">
        <f t="shared" si="7"/>
        <v>6.2500000000000028E-2</v>
      </c>
      <c r="R11" s="9">
        <f t="shared" ref="R11" si="18">$G11*Q11</f>
        <v>248.75965711862455</v>
      </c>
      <c r="S11" s="39">
        <f t="shared" si="7"/>
        <v>0</v>
      </c>
      <c r="T11" s="9">
        <f t="shared" ref="T11" si="19">$G11*S11</f>
        <v>0</v>
      </c>
    </row>
    <row r="12" spans="2:20" x14ac:dyDescent="0.25">
      <c r="B12" s="7" t="s">
        <v>25</v>
      </c>
      <c r="C12" s="40">
        <f t="shared" si="1"/>
        <v>4065.6742283018252</v>
      </c>
      <c r="D12" s="40">
        <f t="shared" si="2"/>
        <v>4404.4804139936441</v>
      </c>
      <c r="E12" s="40">
        <f t="shared" si="3"/>
        <v>4743.2865996854625</v>
      </c>
      <c r="F12" s="40">
        <f t="shared" si="4"/>
        <v>5082.092785377281</v>
      </c>
      <c r="G12" s="41">
        <v>5420.8989710690994</v>
      </c>
      <c r="I12" s="8">
        <f t="shared" si="5"/>
        <v>6.2499999999999965E-2</v>
      </c>
      <c r="J12" s="9">
        <f t="shared" si="0"/>
        <v>338.80618569181854</v>
      </c>
      <c r="K12" s="21">
        <v>0.24999999999999986</v>
      </c>
      <c r="L12" s="9">
        <f t="shared" si="6"/>
        <v>1355.2247427672742</v>
      </c>
      <c r="M12" s="39">
        <f t="shared" si="7"/>
        <v>0.18749999999999989</v>
      </c>
      <c r="N12" s="9">
        <f t="shared" si="6"/>
        <v>1016.4185570754555</v>
      </c>
      <c r="O12" s="39">
        <f t="shared" si="7"/>
        <v>0.12499999999999992</v>
      </c>
      <c r="P12" s="9">
        <f t="shared" ref="P12" si="20">$G12*O12</f>
        <v>677.61237138363697</v>
      </c>
      <c r="Q12" s="39">
        <f t="shared" si="7"/>
        <v>6.2499999999999951E-2</v>
      </c>
      <c r="R12" s="9">
        <f t="shared" ref="R12" si="21">$G12*Q12</f>
        <v>338.80618569181843</v>
      </c>
      <c r="S12" s="39">
        <f t="shared" si="7"/>
        <v>0</v>
      </c>
      <c r="T12" s="9">
        <f t="shared" ref="T12" si="22">$G12*S12</f>
        <v>0</v>
      </c>
    </row>
    <row r="13" spans="2:20" x14ac:dyDescent="0.25">
      <c r="B13" s="7" t="s">
        <v>26</v>
      </c>
      <c r="C13" s="40">
        <f t="shared" si="1"/>
        <v>5146.2325711801568</v>
      </c>
      <c r="D13" s="40">
        <f t="shared" si="2"/>
        <v>5575.0852854451696</v>
      </c>
      <c r="E13" s="40">
        <f t="shared" si="3"/>
        <v>6003.9379997101823</v>
      </c>
      <c r="F13" s="40">
        <f t="shared" si="4"/>
        <v>6432.7907139751951</v>
      </c>
      <c r="G13" s="41">
        <v>6861.6434282402079</v>
      </c>
      <c r="I13" s="8">
        <f t="shared" si="5"/>
        <v>6.2499999999999965E-2</v>
      </c>
      <c r="J13" s="9">
        <f t="shared" si="0"/>
        <v>428.85271426501276</v>
      </c>
      <c r="K13" s="21">
        <v>0.24999999999999986</v>
      </c>
      <c r="L13" s="9">
        <f t="shared" si="6"/>
        <v>1715.4108570600511</v>
      </c>
      <c r="M13" s="39">
        <f t="shared" si="7"/>
        <v>0.18749999999999989</v>
      </c>
      <c r="N13" s="9">
        <f t="shared" si="6"/>
        <v>1286.5581427950383</v>
      </c>
      <c r="O13" s="39">
        <f t="shared" si="7"/>
        <v>0.12499999999999992</v>
      </c>
      <c r="P13" s="9">
        <f t="shared" ref="P13" si="23">$G13*O13</f>
        <v>857.70542853002542</v>
      </c>
      <c r="Q13" s="39">
        <f t="shared" si="7"/>
        <v>6.2499999999999951E-2</v>
      </c>
      <c r="R13" s="9">
        <f t="shared" ref="R13" si="24">$G13*Q13</f>
        <v>428.85271426501265</v>
      </c>
      <c r="S13" s="39">
        <f t="shared" si="7"/>
        <v>0</v>
      </c>
      <c r="T13" s="9">
        <f t="shared" ref="T13" si="25">$G13*S13</f>
        <v>0</v>
      </c>
    </row>
    <row r="14" spans="2:20" x14ac:dyDescent="0.25">
      <c r="B14" s="18" t="s">
        <v>18</v>
      </c>
      <c r="C14" s="19"/>
      <c r="D14" s="16"/>
      <c r="E14" s="16"/>
      <c r="F14" s="16"/>
      <c r="G14" s="20" t="s">
        <v>27</v>
      </c>
    </row>
    <row r="17" spans="2:12" ht="15.75" x14ac:dyDescent="0.25">
      <c r="B17" s="35" t="s">
        <v>10</v>
      </c>
      <c r="C17" s="36"/>
      <c r="D17" s="36"/>
      <c r="E17" s="36"/>
      <c r="F17" s="36"/>
      <c r="G17" s="37"/>
    </row>
    <row r="18" spans="2:12" x14ac:dyDescent="0.25">
      <c r="B18" s="10"/>
      <c r="C18" s="11"/>
      <c r="D18" s="11"/>
      <c r="E18" s="12"/>
      <c r="F18" s="12" t="s">
        <v>11</v>
      </c>
      <c r="G18" s="13"/>
    </row>
    <row r="19" spans="2:12" x14ac:dyDescent="0.25">
      <c r="B19" s="10"/>
      <c r="C19" s="11" t="s">
        <v>19</v>
      </c>
      <c r="D19" s="11"/>
      <c r="E19" s="11"/>
      <c r="F19" s="14">
        <v>9.689762540835833</v>
      </c>
      <c r="G19" s="13"/>
    </row>
    <row r="20" spans="2:12" x14ac:dyDescent="0.25">
      <c r="B20" s="10"/>
      <c r="C20" s="11"/>
      <c r="D20" s="38" t="s">
        <v>12</v>
      </c>
      <c r="E20" s="38"/>
      <c r="F20" s="11"/>
      <c r="G20" s="13"/>
    </row>
    <row r="21" spans="2:12" x14ac:dyDescent="0.25">
      <c r="B21" s="23" t="s">
        <v>13</v>
      </c>
      <c r="C21" s="24"/>
      <c r="D21" s="24"/>
      <c r="E21" s="24"/>
      <c r="F21" s="24"/>
      <c r="G21" s="25"/>
    </row>
    <row r="24" spans="2:12" ht="15.75" x14ac:dyDescent="0.25">
      <c r="B24" s="26" t="s">
        <v>14</v>
      </c>
      <c r="C24" s="27"/>
      <c r="D24" s="27"/>
      <c r="E24" s="27"/>
      <c r="F24" s="27"/>
      <c r="G24" s="28"/>
    </row>
    <row r="25" spans="2:12" x14ac:dyDescent="0.25">
      <c r="B25" s="10"/>
      <c r="C25" s="11"/>
      <c r="D25" s="11"/>
      <c r="E25" s="11"/>
      <c r="F25" s="12" t="s">
        <v>11</v>
      </c>
      <c r="G25" s="13"/>
    </row>
    <row r="26" spans="2:12" x14ac:dyDescent="0.25">
      <c r="B26" s="10"/>
      <c r="C26" s="11" t="s">
        <v>15</v>
      </c>
      <c r="D26" s="11"/>
      <c r="E26" s="11"/>
      <c r="F26" s="14">
        <v>50.535291008585318</v>
      </c>
      <c r="G26" s="13"/>
    </row>
    <row r="27" spans="2:12" x14ac:dyDescent="0.25">
      <c r="B27" s="10"/>
      <c r="C27" s="11" t="s">
        <v>16</v>
      </c>
      <c r="D27" s="11"/>
      <c r="E27" s="11"/>
      <c r="F27" s="14">
        <v>18.656090716749123</v>
      </c>
      <c r="G27" s="13"/>
    </row>
    <row r="28" spans="2:12" x14ac:dyDescent="0.25">
      <c r="B28" s="15"/>
      <c r="C28" s="16"/>
      <c r="D28" s="16"/>
      <c r="E28" s="16"/>
      <c r="F28" s="16"/>
      <c r="G28" s="17"/>
    </row>
    <row r="31" spans="2:12" ht="33.75" customHeight="1" x14ac:dyDescent="0.25">
      <c r="B31" s="33" t="s">
        <v>28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</row>
  </sheetData>
  <mergeCells count="14">
    <mergeCell ref="M5:N5"/>
    <mergeCell ref="O5:P5"/>
    <mergeCell ref="Q5:R5"/>
    <mergeCell ref="S5:T5"/>
    <mergeCell ref="I4:T4"/>
    <mergeCell ref="B21:G21"/>
    <mergeCell ref="B24:G24"/>
    <mergeCell ref="B2:G2"/>
    <mergeCell ref="B4:G4"/>
    <mergeCell ref="B31:L31"/>
    <mergeCell ref="I5:J5"/>
    <mergeCell ref="K5:L5"/>
    <mergeCell ref="B17:G17"/>
    <mergeCell ref="D20:E20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C033717E-F116-4D1D-A1D1-156FC69858AE}"/>
</file>

<file path=customXml/itemProps2.xml><?xml version="1.0" encoding="utf-8"?>
<ds:datastoreItem xmlns:ds="http://schemas.openxmlformats.org/officeDocument/2006/customXml" ds:itemID="{4EBE9D20-103E-4E72-AB99-BBDF672EB0A3}"/>
</file>

<file path=customXml/itemProps3.xml><?xml version="1.0" encoding="utf-8"?>
<ds:datastoreItem xmlns:ds="http://schemas.openxmlformats.org/officeDocument/2006/customXml" ds:itemID="{824616FC-BB2F-4E80-9AD6-780DF5DC09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 GIR Transition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Utama, Ray</dc:creator>
  <dc:description/>
  <cp:lastModifiedBy>Utama, Ray</cp:lastModifiedBy>
  <dcterms:created xsi:type="dcterms:W3CDTF">2017-07-27T23:24:46Z</dcterms:created>
  <dcterms:modified xsi:type="dcterms:W3CDTF">2017-07-28T20:18:22Z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